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LIVIUS\IROP 2\51. výzva - památky\Osek\infocentrum\VŘ\VŘ - IT vybavení (vzmr)\ZD\"/>
    </mc:Choice>
  </mc:AlternateContent>
  <bookViews>
    <workbookView xWindow="0" yWindow="0" windowWidth="10512" windowHeight="8592"/>
  </bookViews>
  <sheets>
    <sheet name="Klášter Osek" sheetId="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9" l="1"/>
  <c r="F33" i="9" s="1"/>
  <c r="H33" i="9"/>
  <c r="J33" i="9" s="1"/>
  <c r="I33" i="9" s="1"/>
  <c r="G26" i="9"/>
  <c r="F26" i="9" s="1"/>
  <c r="H26" i="9"/>
  <c r="J26" i="9" s="1"/>
  <c r="I26" i="9" s="1"/>
  <c r="H25" i="9"/>
  <c r="J25" i="9" s="1"/>
  <c r="I25" i="9" s="1"/>
  <c r="G25" i="9"/>
  <c r="F25" i="9" s="1"/>
  <c r="H24" i="9"/>
  <c r="J24" i="9" s="1"/>
  <c r="I24" i="9" s="1"/>
  <c r="G24" i="9"/>
  <c r="F24" i="9" s="1"/>
  <c r="G32" i="9"/>
  <c r="F32" i="9" s="1"/>
  <c r="H32" i="9"/>
  <c r="J32" i="9" s="1"/>
  <c r="I32" i="9" s="1"/>
  <c r="H36" i="9"/>
  <c r="J36" i="9" s="1"/>
  <c r="I36" i="9" s="1"/>
  <c r="G36" i="9"/>
  <c r="F36" i="9" s="1"/>
  <c r="G30" i="9"/>
  <c r="F30" i="9" s="1"/>
  <c r="H30" i="9"/>
  <c r="J30" i="9" s="1"/>
  <c r="I30" i="9" s="1"/>
  <c r="G31" i="9"/>
  <c r="F31" i="9" s="1"/>
  <c r="H31" i="9"/>
  <c r="J31" i="9" s="1"/>
  <c r="I31" i="9" s="1"/>
  <c r="H29" i="9"/>
  <c r="J29" i="9" s="1"/>
  <c r="I29" i="9" s="1"/>
  <c r="G29" i="9"/>
  <c r="F29" i="9" s="1"/>
  <c r="G18" i="9"/>
  <c r="F18" i="9" s="1"/>
  <c r="H18" i="9"/>
  <c r="J18" i="9" s="1"/>
  <c r="I18" i="9" s="1"/>
  <c r="G19" i="9"/>
  <c r="F19" i="9" s="1"/>
  <c r="H19" i="9"/>
  <c r="J19" i="9" s="1"/>
  <c r="I19" i="9" s="1"/>
  <c r="G20" i="9"/>
  <c r="F20" i="9" s="1"/>
  <c r="H20" i="9"/>
  <c r="J20" i="9" s="1"/>
  <c r="I20" i="9" s="1"/>
  <c r="G21" i="9"/>
  <c r="F21" i="9" s="1"/>
  <c r="H21" i="9"/>
  <c r="J21" i="9" s="1"/>
  <c r="I21" i="9" s="1"/>
  <c r="G22" i="9"/>
  <c r="F22" i="9" s="1"/>
  <c r="H22" i="9"/>
  <c r="J22" i="9" s="1"/>
  <c r="I22" i="9" s="1"/>
  <c r="G12" i="9"/>
  <c r="F12" i="9" s="1"/>
  <c r="H12" i="9"/>
  <c r="J12" i="9" s="1"/>
  <c r="I12" i="9" s="1"/>
  <c r="G13" i="9"/>
  <c r="F13" i="9" s="1"/>
  <c r="H13" i="9"/>
  <c r="J13" i="9" s="1"/>
  <c r="I13" i="9" s="1"/>
  <c r="G14" i="9"/>
  <c r="F14" i="9" s="1"/>
  <c r="H14" i="9"/>
  <c r="J14" i="9" s="1"/>
  <c r="I14" i="9" s="1"/>
  <c r="J34" i="9" l="1"/>
  <c r="H34" i="9"/>
  <c r="J27" i="9"/>
  <c r="H27" i="9"/>
  <c r="I34" i="9" l="1"/>
  <c r="G9" i="9" l="1"/>
  <c r="F9" i="9" s="1"/>
  <c r="H9" i="9"/>
  <c r="J9" i="9" s="1"/>
  <c r="I9" i="9" s="1"/>
  <c r="G10" i="9"/>
  <c r="F10" i="9" s="1"/>
  <c r="H10" i="9"/>
  <c r="J10" i="9" s="1"/>
  <c r="I10" i="9" s="1"/>
  <c r="G11" i="9"/>
  <c r="F11" i="9" s="1"/>
  <c r="H11" i="9"/>
  <c r="J11" i="9" s="1"/>
  <c r="I11" i="9" s="1"/>
  <c r="G17" i="9" l="1"/>
  <c r="F17" i="9" s="1"/>
  <c r="H17" i="9"/>
  <c r="H23" i="9" s="1"/>
  <c r="G37" i="9"/>
  <c r="F37" i="9" s="1"/>
  <c r="H37" i="9"/>
  <c r="G38" i="9"/>
  <c r="F38" i="9" s="1"/>
  <c r="H38" i="9"/>
  <c r="J38" i="9" s="1"/>
  <c r="I38" i="9" s="1"/>
  <c r="H8" i="9"/>
  <c r="J8" i="9" s="1"/>
  <c r="G8" i="9"/>
  <c r="F8" i="9" s="1"/>
  <c r="H7" i="9"/>
  <c r="G7" i="9"/>
  <c r="F7" i="9" s="1"/>
  <c r="H39" i="9" l="1"/>
  <c r="H15" i="9"/>
  <c r="J37" i="9"/>
  <c r="J39" i="9" s="1"/>
  <c r="J17" i="9"/>
  <c r="J23" i="9" s="1"/>
  <c r="I23" i="9" s="1"/>
  <c r="J7" i="9"/>
  <c r="J15" i="9" s="1"/>
  <c r="I8" i="9"/>
  <c r="H40" i="9" l="1"/>
  <c r="J40" i="9"/>
  <c r="I17" i="9"/>
  <c r="I27" i="9"/>
  <c r="I37" i="9"/>
  <c r="I39" i="9"/>
  <c r="I7" i="9"/>
  <c r="I15" i="9"/>
  <c r="I40" i="9" l="1"/>
</calcChain>
</file>

<file path=xl/sharedStrings.xml><?xml version="1.0" encoding="utf-8"?>
<sst xmlns="http://schemas.openxmlformats.org/spreadsheetml/2006/main" count="49" uniqueCount="42">
  <si>
    <t>ks</t>
  </si>
  <si>
    <t xml:space="preserve">cena/ks bezDPH </t>
  </si>
  <si>
    <t xml:space="preserve">DPH/ks </t>
  </si>
  <si>
    <t xml:space="preserve">cena/ks sDPH </t>
  </si>
  <si>
    <t xml:space="preserve">Cena celkem  bezDPH </t>
  </si>
  <si>
    <t>DPH celkem</t>
  </si>
  <si>
    <t>Cena celkem sDPH</t>
  </si>
  <si>
    <t xml:space="preserve">skutečnost </t>
  </si>
  <si>
    <t>Total</t>
  </si>
  <si>
    <t>vybavení návštěvnického centra, tedy pokladní a rezervační systém pro prodej vstupenek, suvenýrů pro návštěvníky Kláštera Osek (prohlídkové okruhy, exkurze, ale i kulturní akce pro návštěvníky).</t>
  </si>
  <si>
    <t>USB čtečka čarových kódů suvenýrů</t>
  </si>
  <si>
    <t>projekční stolek</t>
  </si>
  <si>
    <t>kabeláž</t>
  </si>
  <si>
    <t xml:space="preserve">Projektorové pracoviště </t>
  </si>
  <si>
    <t xml:space="preserve">práce </t>
  </si>
  <si>
    <t>ozvučení</t>
  </si>
  <si>
    <t xml:space="preserve">pracoviště pokladna </t>
  </si>
  <si>
    <t>ostatní</t>
  </si>
  <si>
    <t>Notebook</t>
  </si>
  <si>
    <t xml:space="preserve">klávesnice + myš k notebooku </t>
  </si>
  <si>
    <t xml:space="preserve">brašna  na notebook </t>
  </si>
  <si>
    <t>tiskárna pro tisk plagátů A3 + kabel USB</t>
  </si>
  <si>
    <t>laminovačka A3</t>
  </si>
  <si>
    <t xml:space="preserve">folie pro laminovačku - sada </t>
  </si>
  <si>
    <t>počítač + monitor 27" all-in-one</t>
  </si>
  <si>
    <t xml:space="preserve">záložní zdroj UPS </t>
  </si>
  <si>
    <t xml:space="preserve">montážní materiál , doprava , instalační práce </t>
  </si>
  <si>
    <t xml:space="preserve">wifi Power-Line </t>
  </si>
  <si>
    <t xml:space="preserve">montážní materiál , kabely </t>
  </si>
  <si>
    <t xml:space="preserve">Termotiskárna s řezačkou vstupenek + tisk účtenek + řezačka </t>
  </si>
  <si>
    <t>WIFI čtečka QR kódů vstupenek, nap.zdroj + přísluš.</t>
  </si>
  <si>
    <t xml:space="preserve">pokladní zásuvka + adaptér do PC </t>
  </si>
  <si>
    <t>server</t>
  </si>
  <si>
    <t xml:space="preserve">SW klienti serveru </t>
  </si>
  <si>
    <t>Total Total</t>
  </si>
  <si>
    <t>wifi příslušenství</t>
  </si>
  <si>
    <t>projektor  6000lmn</t>
  </si>
  <si>
    <t xml:space="preserve">elektrické  plátno 400x250 </t>
  </si>
  <si>
    <t>Zakázka "NC Klášter Osek"</t>
  </si>
  <si>
    <t xml:space="preserve">doprava </t>
  </si>
  <si>
    <t xml:space="preserve">SW pro server </t>
  </si>
  <si>
    <t>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</si>
</sst>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25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22"/>
      <color rgb="FF000000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FF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6"/>
      <color theme="1"/>
      <name val="Inherit"/>
    </font>
    <font>
      <sz val="18"/>
      <color theme="1"/>
      <name val="Calibri"/>
      <family val="2"/>
      <charset val="238"/>
      <scheme val="minor"/>
    </font>
    <font>
      <sz val="14"/>
      <color rgb="FF4D4D49"/>
      <name val="Calibri Light"/>
      <family val="2"/>
      <charset val="238"/>
    </font>
    <font>
      <b/>
      <sz val="16"/>
      <color rgb="FFFF0000"/>
      <name val="Arial"/>
      <family val="2"/>
      <charset val="238"/>
    </font>
    <font>
      <sz val="18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3" borderId="4" xfId="0" applyFill="1" applyBorder="1" applyAlignment="1">
      <alignment wrapText="1"/>
    </xf>
    <xf numFmtId="0" fontId="0" fillId="3" borderId="0" xfId="0" applyFill="1"/>
    <xf numFmtId="0" fontId="0" fillId="3" borderId="0" xfId="0" applyFill="1" applyAlignment="1">
      <alignment wrapText="1"/>
    </xf>
    <xf numFmtId="0" fontId="1" fillId="3" borderId="4" xfId="0" applyFont="1" applyFill="1" applyBorder="1" applyAlignment="1">
      <alignment horizontal="right" wrapText="1"/>
    </xf>
    <xf numFmtId="0" fontId="4" fillId="4" borderId="3" xfId="0" applyFont="1" applyFill="1" applyBorder="1" applyAlignment="1">
      <alignment horizontal="right"/>
    </xf>
    <xf numFmtId="4" fontId="7" fillId="4" borderId="3" xfId="0" applyNumberFormat="1" applyFont="1" applyFill="1" applyBorder="1" applyAlignment="1">
      <alignment horizontal="right" vertical="top" wrapText="1"/>
    </xf>
    <xf numFmtId="164" fontId="6" fillId="4" borderId="3" xfId="0" applyNumberFormat="1" applyFont="1" applyFill="1" applyBorder="1"/>
    <xf numFmtId="0" fontId="9" fillId="4" borderId="3" xfId="0" applyFont="1" applyFill="1" applyBorder="1" applyAlignment="1">
      <alignment horizontal="right"/>
    </xf>
    <xf numFmtId="4" fontId="8" fillId="4" borderId="3" xfId="0" applyNumberFormat="1" applyFont="1" applyFill="1" applyBorder="1" applyAlignment="1">
      <alignment horizontal="right"/>
    </xf>
    <xf numFmtId="0" fontId="3" fillId="4" borderId="5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vertical="top"/>
    </xf>
    <xf numFmtId="4" fontId="6" fillId="0" borderId="3" xfId="0" applyNumberFormat="1" applyFont="1" applyBorder="1" applyAlignment="1">
      <alignment vertical="top"/>
    </xf>
    <xf numFmtId="4" fontId="8" fillId="0" borderId="3" xfId="0" applyNumberFormat="1" applyFont="1" applyBorder="1" applyAlignment="1">
      <alignment horizontal="right" vertical="top"/>
    </xf>
    <xf numFmtId="4" fontId="7" fillId="4" borderId="3" xfId="0" applyNumberFormat="1" applyFon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13" fillId="3" borderId="0" xfId="0" applyFont="1" applyFill="1"/>
    <xf numFmtId="0" fontId="6" fillId="0" borderId="0" xfId="0" applyFont="1" applyAlignment="1">
      <alignment horizontal="right"/>
    </xf>
    <xf numFmtId="49" fontId="14" fillId="3" borderId="3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>
      <alignment horizontal="center"/>
    </xf>
    <xf numFmtId="0" fontId="18" fillId="3" borderId="4" xfId="0" applyFont="1" applyFill="1" applyBorder="1" applyAlignment="1">
      <alignment horizontal="right" wrapText="1"/>
    </xf>
    <xf numFmtId="0" fontId="19" fillId="0" borderId="3" xfId="0" applyFont="1" applyBorder="1" applyAlignment="1">
      <alignment horizontal="center"/>
    </xf>
    <xf numFmtId="0" fontId="20" fillId="0" borderId="10" xfId="0" applyFont="1" applyBorder="1" applyAlignment="1">
      <alignment horizontal="center" wrapText="1"/>
    </xf>
    <xf numFmtId="0" fontId="16" fillId="0" borderId="9" xfId="0" applyFont="1" applyBorder="1" applyAlignment="1">
      <alignment horizontal="left" wrapText="1"/>
    </xf>
    <xf numFmtId="0" fontId="21" fillId="0" borderId="0" xfId="0" applyFont="1" applyAlignment="1">
      <alignment vertical="center"/>
    </xf>
    <xf numFmtId="0" fontId="22" fillId="4" borderId="5" xfId="0" applyFont="1" applyFill="1" applyBorder="1" applyAlignment="1">
      <alignment horizontal="center"/>
    </xf>
    <xf numFmtId="0" fontId="23" fillId="3" borderId="4" xfId="0" applyFont="1" applyFill="1" applyBorder="1" applyAlignment="1">
      <alignment horizontal="right" wrapText="1"/>
    </xf>
    <xf numFmtId="0" fontId="23" fillId="3" borderId="4" xfId="0" applyFont="1" applyFill="1" applyBorder="1" applyAlignment="1">
      <alignment horizontal="left" wrapText="1"/>
    </xf>
    <xf numFmtId="0" fontId="20" fillId="0" borderId="0" xfId="0" applyFont="1" applyAlignment="1">
      <alignment vertical="center"/>
    </xf>
    <xf numFmtId="0" fontId="17" fillId="0" borderId="3" xfId="0" applyFont="1" applyBorder="1" applyAlignment="1">
      <alignment horizontal="left" vertical="top" wrapText="1"/>
    </xf>
    <xf numFmtId="4" fontId="7" fillId="0" borderId="0" xfId="0" applyNumberFormat="1" applyFont="1" applyAlignment="1">
      <alignment vertical="top"/>
    </xf>
    <xf numFmtId="0" fontId="24" fillId="0" borderId="0" xfId="0" applyFont="1" applyAlignment="1">
      <alignment vertical="center"/>
    </xf>
    <xf numFmtId="0" fontId="22" fillId="4" borderId="0" xfId="0" applyFont="1" applyFill="1" applyAlignment="1">
      <alignment horizontal="center"/>
    </xf>
    <xf numFmtId="0" fontId="3" fillId="4" borderId="0" xfId="0" applyFont="1" applyFill="1" applyAlignment="1">
      <alignment horizontal="left"/>
    </xf>
    <xf numFmtId="0" fontId="4" fillId="4" borderId="0" xfId="0" applyFont="1" applyFill="1" applyAlignment="1">
      <alignment horizontal="right"/>
    </xf>
    <xf numFmtId="4" fontId="7" fillId="4" borderId="0" xfId="0" applyNumberFormat="1" applyFont="1" applyFill="1" applyAlignment="1">
      <alignment horizontal="right" vertical="top" wrapText="1"/>
    </xf>
    <xf numFmtId="164" fontId="6" fillId="4" borderId="0" xfId="0" applyNumberFormat="1" applyFont="1" applyFill="1"/>
    <xf numFmtId="0" fontId="9" fillId="4" borderId="0" xfId="0" applyFont="1" applyFill="1" applyAlignment="1">
      <alignment horizontal="right"/>
    </xf>
    <xf numFmtId="4" fontId="7" fillId="4" borderId="0" xfId="0" applyNumberFormat="1" applyFont="1" applyFill="1" applyAlignment="1">
      <alignment horizontal="right"/>
    </xf>
    <xf numFmtId="0" fontId="17" fillId="0" borderId="3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1"/>
  <sheetViews>
    <sheetView tabSelected="1" topLeftCell="A4" zoomScale="70" zoomScaleNormal="70" workbookViewId="0">
      <selection activeCell="M13" sqref="M13"/>
    </sheetView>
  </sheetViews>
  <sheetFormatPr defaultRowHeight="14.4"/>
  <cols>
    <col min="1" max="1" width="18" customWidth="1"/>
    <col min="2" max="2" width="77.88671875" customWidth="1"/>
    <col min="3" max="3" width="49.5546875" customWidth="1"/>
    <col min="5" max="5" width="17.33203125" customWidth="1"/>
    <col min="6" max="6" width="13.5546875" customWidth="1"/>
    <col min="7" max="7" width="14.109375" customWidth="1"/>
    <col min="8" max="8" width="17.88671875" customWidth="1"/>
    <col min="9" max="9" width="16.44140625" customWidth="1"/>
    <col min="10" max="10" width="17.109375" customWidth="1"/>
    <col min="11" max="11" width="11" customWidth="1"/>
    <col min="12" max="12" width="9.6640625" customWidth="1"/>
    <col min="13" max="13" width="14.109375" customWidth="1"/>
  </cols>
  <sheetData>
    <row r="1" spans="2:10" ht="36.6">
      <c r="B1" s="18" t="s">
        <v>38</v>
      </c>
      <c r="C1" s="2"/>
      <c r="D1" s="2"/>
      <c r="E1" s="2"/>
      <c r="F1" s="2"/>
      <c r="G1" s="2"/>
      <c r="H1" s="28"/>
      <c r="I1" s="29"/>
      <c r="J1" s="28"/>
    </row>
    <row r="2" spans="2:10" ht="39" customHeight="1">
      <c r="B2" s="30" t="s">
        <v>9</v>
      </c>
      <c r="E2" s="13"/>
    </row>
    <row r="3" spans="2:10" ht="39" customHeight="1" thickBot="1">
      <c r="B3" s="33"/>
      <c r="E3" s="32"/>
    </row>
    <row r="4" spans="2:10" ht="19.5" customHeight="1">
      <c r="B4" s="44"/>
      <c r="C4" s="11"/>
      <c r="D4" s="46" t="s">
        <v>0</v>
      </c>
      <c r="E4" s="42" t="s">
        <v>1</v>
      </c>
      <c r="F4" s="42" t="s">
        <v>2</v>
      </c>
      <c r="G4" s="42" t="s">
        <v>3</v>
      </c>
      <c r="H4" s="42" t="s">
        <v>4</v>
      </c>
      <c r="I4" s="42" t="s">
        <v>5</v>
      </c>
      <c r="J4" s="42" t="s">
        <v>6</v>
      </c>
    </row>
    <row r="5" spans="2:10" ht="15" thickBot="1">
      <c r="B5" s="45"/>
      <c r="C5" s="12" t="s">
        <v>41</v>
      </c>
      <c r="D5" s="47"/>
      <c r="E5" s="43"/>
      <c r="F5" s="43"/>
      <c r="G5" s="43"/>
      <c r="H5" s="43"/>
      <c r="I5" s="43"/>
      <c r="J5" s="43"/>
    </row>
    <row r="6" spans="2:10" ht="25.8">
      <c r="B6" s="20" t="s">
        <v>13</v>
      </c>
      <c r="C6" s="21" t="s">
        <v>7</v>
      </c>
      <c r="D6" s="3"/>
      <c r="E6" s="4"/>
      <c r="F6" s="1"/>
      <c r="G6" s="1"/>
      <c r="H6" s="22"/>
      <c r="I6" s="1"/>
      <c r="J6" s="22"/>
    </row>
    <row r="7" spans="2:10" ht="23.4">
      <c r="B7" s="25" t="s">
        <v>36</v>
      </c>
      <c r="C7" s="24"/>
      <c r="D7" s="17">
        <v>1</v>
      </c>
      <c r="E7" s="13"/>
      <c r="F7" s="14">
        <f t="shared" ref="F7:F8" si="0">G7-E7</f>
        <v>0</v>
      </c>
      <c r="G7" s="15">
        <f t="shared" ref="G7:G8" si="1">E7*1.21</f>
        <v>0</v>
      </c>
      <c r="H7" s="15">
        <f t="shared" ref="H7:H8" si="2">D7*E7</f>
        <v>0</v>
      </c>
      <c r="I7" s="15">
        <f t="shared" ref="I7:I8" si="3">J7-H7</f>
        <v>0</v>
      </c>
      <c r="J7" s="15">
        <f t="shared" ref="J7:J8" si="4">H7*1.21</f>
        <v>0</v>
      </c>
    </row>
    <row r="8" spans="2:10" ht="21">
      <c r="B8" s="31" t="s">
        <v>37</v>
      </c>
      <c r="C8" s="23"/>
      <c r="D8" s="17">
        <v>1</v>
      </c>
      <c r="E8" s="13"/>
      <c r="F8" s="14">
        <f t="shared" si="0"/>
        <v>0</v>
      </c>
      <c r="G8" s="15">
        <f t="shared" si="1"/>
        <v>0</v>
      </c>
      <c r="H8" s="15">
        <f t="shared" si="2"/>
        <v>0</v>
      </c>
      <c r="I8" s="15">
        <f t="shared" si="3"/>
        <v>0</v>
      </c>
      <c r="J8" s="15">
        <f t="shared" si="4"/>
        <v>0</v>
      </c>
    </row>
    <row r="9" spans="2:10" ht="21">
      <c r="B9" s="31" t="s">
        <v>11</v>
      </c>
      <c r="C9" s="23"/>
      <c r="D9" s="17">
        <v>1</v>
      </c>
      <c r="E9" s="13"/>
      <c r="F9" s="14">
        <f t="shared" ref="F9:F11" si="5">G9-E9</f>
        <v>0</v>
      </c>
      <c r="G9" s="15">
        <f t="shared" ref="G9:G11" si="6">E9*1.21</f>
        <v>0</v>
      </c>
      <c r="H9" s="15">
        <f t="shared" ref="H9:H11" si="7">D9*E9</f>
        <v>0</v>
      </c>
      <c r="I9" s="15">
        <f t="shared" ref="I9:I11" si="8">J9-H9</f>
        <v>0</v>
      </c>
      <c r="J9" s="15">
        <f t="shared" ref="J9:J11" si="9">H9*1.21</f>
        <v>0</v>
      </c>
    </row>
    <row r="10" spans="2:10" ht="21">
      <c r="B10" s="31" t="s">
        <v>12</v>
      </c>
      <c r="C10" s="23"/>
      <c r="D10" s="17">
        <v>2</v>
      </c>
      <c r="E10" s="13"/>
      <c r="F10" s="14">
        <f t="shared" si="5"/>
        <v>0</v>
      </c>
      <c r="G10" s="15">
        <f t="shared" si="6"/>
        <v>0</v>
      </c>
      <c r="H10" s="15">
        <f t="shared" si="7"/>
        <v>0</v>
      </c>
      <c r="I10" s="15">
        <f t="shared" si="8"/>
        <v>0</v>
      </c>
      <c r="J10" s="15">
        <f t="shared" si="9"/>
        <v>0</v>
      </c>
    </row>
    <row r="11" spans="2:10" ht="21">
      <c r="B11" s="31" t="s">
        <v>15</v>
      </c>
      <c r="C11" s="23"/>
      <c r="D11" s="17">
        <v>1</v>
      </c>
      <c r="E11" s="13"/>
      <c r="F11" s="14">
        <f t="shared" si="5"/>
        <v>0</v>
      </c>
      <c r="G11" s="15">
        <f t="shared" si="6"/>
        <v>0</v>
      </c>
      <c r="H11" s="15">
        <f t="shared" si="7"/>
        <v>0</v>
      </c>
      <c r="I11" s="15">
        <f t="shared" si="8"/>
        <v>0</v>
      </c>
      <c r="J11" s="15">
        <f t="shared" si="9"/>
        <v>0</v>
      </c>
    </row>
    <row r="12" spans="2:10" ht="21">
      <c r="B12" s="31" t="s">
        <v>18</v>
      </c>
      <c r="C12" s="23"/>
      <c r="D12" s="17">
        <v>1</v>
      </c>
      <c r="E12" s="13"/>
      <c r="F12" s="14">
        <f t="shared" ref="F12:F14" si="10">G12-E12</f>
        <v>0</v>
      </c>
      <c r="G12" s="15">
        <f t="shared" ref="G12:G14" si="11">E12*1.21</f>
        <v>0</v>
      </c>
      <c r="H12" s="15">
        <f t="shared" ref="H12:H14" si="12">D12*E12</f>
        <v>0</v>
      </c>
      <c r="I12" s="15">
        <f t="shared" ref="I12:I14" si="13">J12-H12</f>
        <v>0</v>
      </c>
      <c r="J12" s="15">
        <f t="shared" ref="J12:J14" si="14">H12*1.21</f>
        <v>0</v>
      </c>
    </row>
    <row r="13" spans="2:10" ht="21">
      <c r="B13" s="31" t="s">
        <v>20</v>
      </c>
      <c r="C13" s="23"/>
      <c r="D13" s="17">
        <v>1</v>
      </c>
      <c r="E13" s="13"/>
      <c r="F13" s="14">
        <f t="shared" si="10"/>
        <v>0</v>
      </c>
      <c r="G13" s="15">
        <f t="shared" si="11"/>
        <v>0</v>
      </c>
      <c r="H13" s="15">
        <f t="shared" si="12"/>
        <v>0</v>
      </c>
      <c r="I13" s="15">
        <f t="shared" si="13"/>
        <v>0</v>
      </c>
      <c r="J13" s="15">
        <f t="shared" si="14"/>
        <v>0</v>
      </c>
    </row>
    <row r="14" spans="2:10" ht="21">
      <c r="B14" s="31" t="s">
        <v>19</v>
      </c>
      <c r="C14" s="23"/>
      <c r="D14" s="17">
        <v>1</v>
      </c>
      <c r="E14" s="13"/>
      <c r="F14" s="14">
        <f t="shared" si="10"/>
        <v>0</v>
      </c>
      <c r="G14" s="15">
        <f t="shared" si="11"/>
        <v>0</v>
      </c>
      <c r="H14" s="15">
        <f t="shared" si="12"/>
        <v>0</v>
      </c>
      <c r="I14" s="15">
        <f t="shared" si="13"/>
        <v>0</v>
      </c>
      <c r="J14" s="15">
        <f t="shared" si="14"/>
        <v>0</v>
      </c>
    </row>
    <row r="15" spans="2:10" ht="21">
      <c r="B15" s="27"/>
      <c r="C15" s="10"/>
      <c r="D15" s="5"/>
      <c r="E15" s="6"/>
      <c r="F15" s="7"/>
      <c r="G15" s="8" t="s">
        <v>8</v>
      </c>
      <c r="H15" s="16">
        <f>SUM(H7:H14)</f>
        <v>0</v>
      </c>
      <c r="I15" s="9">
        <f>J15-H15</f>
        <v>0</v>
      </c>
      <c r="J15" s="16">
        <f>SUM(J7:J14)</f>
        <v>0</v>
      </c>
    </row>
    <row r="16" spans="2:10" ht="25.8">
      <c r="B16" s="20" t="s">
        <v>16</v>
      </c>
      <c r="C16" s="21" t="s">
        <v>7</v>
      </c>
      <c r="D16" s="3"/>
      <c r="E16" s="4"/>
      <c r="F16" s="1"/>
      <c r="G16" s="1"/>
      <c r="H16" s="22"/>
      <c r="I16" s="1"/>
      <c r="J16" s="22"/>
    </row>
    <row r="17" spans="2:10" ht="21">
      <c r="B17" s="31" t="s">
        <v>24</v>
      </c>
      <c r="C17" s="23"/>
      <c r="D17" s="17">
        <v>1</v>
      </c>
      <c r="E17" s="13"/>
      <c r="F17" s="14">
        <f t="shared" ref="F17:F38" si="15">G17-E17</f>
        <v>0</v>
      </c>
      <c r="G17" s="15">
        <f t="shared" ref="G17:G38" si="16">E17*1.21</f>
        <v>0</v>
      </c>
      <c r="H17" s="15">
        <f t="shared" ref="H17:H38" si="17">D17*E17</f>
        <v>0</v>
      </c>
      <c r="I17" s="15">
        <f t="shared" ref="I17:I38" si="18">J17-H17</f>
        <v>0</v>
      </c>
      <c r="J17" s="15">
        <f t="shared" ref="J17:J38" si="19">H17*1.21</f>
        <v>0</v>
      </c>
    </row>
    <row r="18" spans="2:10" ht="21">
      <c r="B18" s="31" t="s">
        <v>31</v>
      </c>
      <c r="C18" s="23"/>
      <c r="D18" s="17">
        <v>1</v>
      </c>
      <c r="E18" s="13"/>
      <c r="F18" s="14">
        <f t="shared" ref="F18:F22" si="20">G18-E18</f>
        <v>0</v>
      </c>
      <c r="G18" s="15">
        <f t="shared" ref="G18:G22" si="21">E18*1.21</f>
        <v>0</v>
      </c>
      <c r="H18" s="15">
        <f t="shared" ref="H18:H22" si="22">D18*E18</f>
        <v>0</v>
      </c>
      <c r="I18" s="15">
        <f t="shared" ref="I18:I22" si="23">J18-H18</f>
        <v>0</v>
      </c>
      <c r="J18" s="15">
        <f t="shared" ref="J18:J22" si="24">H18*1.21</f>
        <v>0</v>
      </c>
    </row>
    <row r="19" spans="2:10" ht="21">
      <c r="B19" s="31" t="s">
        <v>25</v>
      </c>
      <c r="C19" s="23"/>
      <c r="D19" s="17">
        <v>1</v>
      </c>
      <c r="E19" s="13"/>
      <c r="F19" s="14">
        <f t="shared" si="20"/>
        <v>0</v>
      </c>
      <c r="G19" s="15">
        <f t="shared" si="21"/>
        <v>0</v>
      </c>
      <c r="H19" s="15">
        <f t="shared" si="22"/>
        <v>0</v>
      </c>
      <c r="I19" s="15">
        <f t="shared" si="23"/>
        <v>0</v>
      </c>
      <c r="J19" s="15">
        <f t="shared" si="24"/>
        <v>0</v>
      </c>
    </row>
    <row r="20" spans="2:10" ht="21">
      <c r="B20" s="31" t="s">
        <v>29</v>
      </c>
      <c r="C20" s="23"/>
      <c r="D20" s="17">
        <v>1</v>
      </c>
      <c r="E20" s="13"/>
      <c r="F20" s="14">
        <f t="shared" si="20"/>
        <v>0</v>
      </c>
      <c r="G20" s="15">
        <f t="shared" si="21"/>
        <v>0</v>
      </c>
      <c r="H20" s="15">
        <f t="shared" si="22"/>
        <v>0</v>
      </c>
      <c r="I20" s="15">
        <f t="shared" si="23"/>
        <v>0</v>
      </c>
      <c r="J20" s="15">
        <f t="shared" si="24"/>
        <v>0</v>
      </c>
    </row>
    <row r="21" spans="2:10" ht="21">
      <c r="B21" s="31" t="s">
        <v>30</v>
      </c>
      <c r="C21" s="23"/>
      <c r="D21" s="17">
        <v>1</v>
      </c>
      <c r="E21" s="13"/>
      <c r="F21" s="14">
        <f t="shared" si="20"/>
        <v>0</v>
      </c>
      <c r="G21" s="15">
        <f t="shared" si="21"/>
        <v>0</v>
      </c>
      <c r="H21" s="15">
        <f t="shared" si="22"/>
        <v>0</v>
      </c>
      <c r="I21" s="15">
        <f t="shared" si="23"/>
        <v>0</v>
      </c>
      <c r="J21" s="15">
        <f t="shared" si="24"/>
        <v>0</v>
      </c>
    </row>
    <row r="22" spans="2:10" ht="21">
      <c r="B22" s="31" t="s">
        <v>10</v>
      </c>
      <c r="C22" s="23"/>
      <c r="D22" s="17">
        <v>1</v>
      </c>
      <c r="E22" s="13"/>
      <c r="F22" s="14">
        <f t="shared" si="20"/>
        <v>0</v>
      </c>
      <c r="G22" s="15">
        <f t="shared" si="21"/>
        <v>0</v>
      </c>
      <c r="H22" s="15">
        <f t="shared" si="22"/>
        <v>0</v>
      </c>
      <c r="I22" s="15">
        <f t="shared" si="23"/>
        <v>0</v>
      </c>
      <c r="J22" s="15">
        <f t="shared" si="24"/>
        <v>0</v>
      </c>
    </row>
    <row r="23" spans="2:10" ht="21">
      <c r="B23" s="27"/>
      <c r="C23" s="10"/>
      <c r="D23" s="5"/>
      <c r="E23" s="6"/>
      <c r="F23" s="7"/>
      <c r="G23" s="8" t="s">
        <v>8</v>
      </c>
      <c r="H23" s="16">
        <f>SUM(H17:H22)</f>
        <v>0</v>
      </c>
      <c r="I23" s="9">
        <f>J23-H23</f>
        <v>0</v>
      </c>
      <c r="J23" s="16">
        <f>SUM(J17:J22)</f>
        <v>0</v>
      </c>
    </row>
    <row r="24" spans="2:10" ht="21">
      <c r="B24" s="31" t="s">
        <v>32</v>
      </c>
      <c r="C24" s="23"/>
      <c r="D24" s="17">
        <v>1</v>
      </c>
      <c r="E24" s="13"/>
      <c r="F24" s="14">
        <f t="shared" ref="F24:F25" si="25">G24-E24</f>
        <v>0</v>
      </c>
      <c r="G24" s="15">
        <f t="shared" ref="G24:G25" si="26">E24*1.21</f>
        <v>0</v>
      </c>
      <c r="H24" s="15">
        <f t="shared" ref="H24:H25" si="27">D24*E24</f>
        <v>0</v>
      </c>
      <c r="I24" s="15">
        <f t="shared" ref="I24:I25" si="28">J24-H24</f>
        <v>0</v>
      </c>
      <c r="J24" s="15">
        <f t="shared" ref="J24:J25" si="29">H24*1.21</f>
        <v>0</v>
      </c>
    </row>
    <row r="25" spans="2:10" ht="21">
      <c r="B25" s="31" t="s">
        <v>40</v>
      </c>
      <c r="C25" s="23"/>
      <c r="D25" s="17">
        <v>1</v>
      </c>
      <c r="E25" s="13"/>
      <c r="F25" s="14">
        <f t="shared" si="25"/>
        <v>0</v>
      </c>
      <c r="G25" s="15">
        <f t="shared" si="26"/>
        <v>0</v>
      </c>
      <c r="H25" s="15">
        <f t="shared" si="27"/>
        <v>0</v>
      </c>
      <c r="I25" s="15">
        <f t="shared" si="28"/>
        <v>0</v>
      </c>
      <c r="J25" s="15">
        <f t="shared" si="29"/>
        <v>0</v>
      </c>
    </row>
    <row r="26" spans="2:10" ht="21">
      <c r="B26" s="31" t="s">
        <v>33</v>
      </c>
      <c r="C26" s="23"/>
      <c r="D26" s="17">
        <v>10</v>
      </c>
      <c r="E26" s="13"/>
      <c r="F26" s="14">
        <f t="shared" ref="F26" si="30">G26-E26</f>
        <v>0</v>
      </c>
      <c r="G26" s="15">
        <f t="shared" ref="G26" si="31">E26*1.21</f>
        <v>0</v>
      </c>
      <c r="H26" s="15">
        <f t="shared" ref="H26" si="32">D26*E26</f>
        <v>0</v>
      </c>
      <c r="I26" s="15">
        <f t="shared" ref="I26" si="33">J26-H26</f>
        <v>0</v>
      </c>
      <c r="J26" s="15">
        <f t="shared" ref="J26" si="34">H26*1.21</f>
        <v>0</v>
      </c>
    </row>
    <row r="27" spans="2:10" ht="21">
      <c r="B27" s="27"/>
      <c r="C27" s="10"/>
      <c r="D27" s="5"/>
      <c r="E27" s="6"/>
      <c r="F27" s="7"/>
      <c r="G27" s="8" t="s">
        <v>8</v>
      </c>
      <c r="H27" s="16">
        <f>SUM(H24:H26)</f>
        <v>0</v>
      </c>
      <c r="I27" s="9">
        <f>J27-H27</f>
        <v>0</v>
      </c>
      <c r="J27" s="16">
        <f>SUM(J24:J26)</f>
        <v>0</v>
      </c>
    </row>
    <row r="28" spans="2:10" ht="25.8">
      <c r="B28" s="20" t="s">
        <v>17</v>
      </c>
      <c r="C28" s="21" t="s">
        <v>7</v>
      </c>
      <c r="D28" s="3"/>
      <c r="E28" s="4"/>
      <c r="F28" s="1"/>
      <c r="G28" s="1"/>
      <c r="H28" s="22"/>
      <c r="I28" s="1"/>
      <c r="J28" s="22"/>
    </row>
    <row r="29" spans="2:10" ht="21">
      <c r="B29" s="31" t="s">
        <v>21</v>
      </c>
      <c r="C29" s="23"/>
      <c r="D29" s="17">
        <v>1</v>
      </c>
      <c r="E29" s="13"/>
      <c r="F29" s="14">
        <f t="shared" ref="F29" si="35">G29-E29</f>
        <v>0</v>
      </c>
      <c r="G29" s="15">
        <f t="shared" ref="G29" si="36">E29*1.21</f>
        <v>0</v>
      </c>
      <c r="H29" s="15">
        <f t="shared" ref="H29" si="37">D29*E29</f>
        <v>0</v>
      </c>
      <c r="I29" s="15">
        <f t="shared" ref="I29" si="38">J29-H29</f>
        <v>0</v>
      </c>
      <c r="J29" s="15">
        <f t="shared" ref="J29" si="39">H29*1.21</f>
        <v>0</v>
      </c>
    </row>
    <row r="30" spans="2:10" ht="21">
      <c r="B30" s="31" t="s">
        <v>22</v>
      </c>
      <c r="C30" s="23"/>
      <c r="D30" s="17">
        <v>1</v>
      </c>
      <c r="E30" s="13"/>
      <c r="F30" s="14">
        <f t="shared" ref="F30:F31" si="40">G30-E30</f>
        <v>0</v>
      </c>
      <c r="G30" s="15">
        <f t="shared" ref="G30:G31" si="41">E30*1.21</f>
        <v>0</v>
      </c>
      <c r="H30" s="15">
        <f t="shared" ref="H30:H31" si="42">D30*E30</f>
        <v>0</v>
      </c>
      <c r="I30" s="15">
        <f t="shared" ref="I30:I31" si="43">J30-H30</f>
        <v>0</v>
      </c>
      <c r="J30" s="15">
        <f t="shared" ref="J30:J31" si="44">H30*1.21</f>
        <v>0</v>
      </c>
    </row>
    <row r="31" spans="2:10" ht="21">
      <c r="B31" s="31" t="s">
        <v>23</v>
      </c>
      <c r="C31" s="23"/>
      <c r="D31" s="17">
        <v>1</v>
      </c>
      <c r="E31" s="13"/>
      <c r="F31" s="14">
        <f t="shared" si="40"/>
        <v>0</v>
      </c>
      <c r="G31" s="15">
        <f t="shared" si="41"/>
        <v>0</v>
      </c>
      <c r="H31" s="15">
        <f t="shared" si="42"/>
        <v>0</v>
      </c>
      <c r="I31" s="15">
        <f t="shared" si="43"/>
        <v>0</v>
      </c>
      <c r="J31" s="15">
        <f t="shared" si="44"/>
        <v>0</v>
      </c>
    </row>
    <row r="32" spans="2:10" ht="21">
      <c r="B32" s="31" t="s">
        <v>27</v>
      </c>
      <c r="C32" s="23"/>
      <c r="D32" s="17">
        <v>8</v>
      </c>
      <c r="E32" s="13"/>
      <c r="F32" s="14">
        <f t="shared" ref="F32" si="45">G32-E32</f>
        <v>0</v>
      </c>
      <c r="G32" s="15">
        <f t="shared" ref="G32" si="46">E32*1.21</f>
        <v>0</v>
      </c>
      <c r="H32" s="15">
        <f t="shared" ref="H32" si="47">D32*E32</f>
        <v>0</v>
      </c>
      <c r="I32" s="15">
        <f t="shared" ref="I32" si="48">J32-H32</f>
        <v>0</v>
      </c>
      <c r="J32" s="15">
        <f t="shared" ref="J32" si="49">H32*1.21</f>
        <v>0</v>
      </c>
    </row>
    <row r="33" spans="2:10" ht="21">
      <c r="B33" s="31" t="s">
        <v>35</v>
      </c>
      <c r="C33" s="23"/>
      <c r="D33" s="17">
        <v>8</v>
      </c>
      <c r="E33" s="13"/>
      <c r="F33" s="14">
        <f t="shared" ref="F33" si="50">G33-E33</f>
        <v>0</v>
      </c>
      <c r="G33" s="15">
        <f t="shared" ref="G33" si="51">E33*1.21</f>
        <v>0</v>
      </c>
      <c r="H33" s="15">
        <f t="shared" ref="H33" si="52">D33*E33</f>
        <v>0</v>
      </c>
      <c r="I33" s="15">
        <f t="shared" ref="I33" si="53">J33-H33</f>
        <v>0</v>
      </c>
      <c r="J33" s="15">
        <f t="shared" ref="J33" si="54">H33*1.21</f>
        <v>0</v>
      </c>
    </row>
    <row r="34" spans="2:10" ht="21">
      <c r="B34" s="27"/>
      <c r="C34" s="10"/>
      <c r="D34" s="5"/>
      <c r="E34" s="6"/>
      <c r="F34" s="7"/>
      <c r="G34" s="8" t="s">
        <v>8</v>
      </c>
      <c r="H34" s="16">
        <f>SUM(H29:H33)</f>
        <v>0</v>
      </c>
      <c r="I34" s="9">
        <f>J34-H34</f>
        <v>0</v>
      </c>
      <c r="J34" s="16">
        <f>SUM(J29:J33)</f>
        <v>0</v>
      </c>
    </row>
    <row r="35" spans="2:10" ht="25.8">
      <c r="B35" s="20" t="s">
        <v>26</v>
      </c>
      <c r="C35" s="21" t="s">
        <v>7</v>
      </c>
      <c r="D35" s="3"/>
      <c r="E35" s="4"/>
      <c r="F35" s="1"/>
      <c r="G35" s="1"/>
      <c r="H35" s="22"/>
      <c r="I35" s="1"/>
      <c r="J35" s="22"/>
    </row>
    <row r="36" spans="2:10" ht="21">
      <c r="B36" s="31" t="s">
        <v>28</v>
      </c>
      <c r="C36" s="23"/>
      <c r="D36" s="17">
        <v>1</v>
      </c>
      <c r="E36" s="13"/>
      <c r="F36" s="14">
        <f t="shared" ref="F36" si="55">G36-E36</f>
        <v>0</v>
      </c>
      <c r="G36" s="15">
        <f t="shared" ref="G36" si="56">E36*1.21</f>
        <v>0</v>
      </c>
      <c r="H36" s="15">
        <f t="shared" ref="H36" si="57">D36*E36</f>
        <v>0</v>
      </c>
      <c r="I36" s="15">
        <f t="shared" ref="I36" si="58">J36-H36</f>
        <v>0</v>
      </c>
      <c r="J36" s="15">
        <f t="shared" ref="J36" si="59">H36*1.21</f>
        <v>0</v>
      </c>
    </row>
    <row r="37" spans="2:10" ht="21">
      <c r="B37" s="31" t="s">
        <v>14</v>
      </c>
      <c r="C37" s="23"/>
      <c r="D37" s="17">
        <v>1</v>
      </c>
      <c r="E37" s="13"/>
      <c r="F37" s="14">
        <f t="shared" si="15"/>
        <v>0</v>
      </c>
      <c r="G37" s="15">
        <f t="shared" si="16"/>
        <v>0</v>
      </c>
      <c r="H37" s="15">
        <f t="shared" si="17"/>
        <v>0</v>
      </c>
      <c r="I37" s="15">
        <f t="shared" si="18"/>
        <v>0</v>
      </c>
      <c r="J37" s="15">
        <f t="shared" si="19"/>
        <v>0</v>
      </c>
    </row>
    <row r="38" spans="2:10" ht="21">
      <c r="B38" s="41" t="s">
        <v>39</v>
      </c>
      <c r="C38" s="23"/>
      <c r="D38" s="17">
        <v>3</v>
      </c>
      <c r="E38" s="13"/>
      <c r="F38" s="14">
        <f t="shared" si="15"/>
        <v>0</v>
      </c>
      <c r="G38" s="15">
        <f t="shared" si="16"/>
        <v>0</v>
      </c>
      <c r="H38" s="15">
        <f t="shared" si="17"/>
        <v>0</v>
      </c>
      <c r="I38" s="15">
        <f t="shared" si="18"/>
        <v>0</v>
      </c>
      <c r="J38" s="15">
        <f t="shared" si="19"/>
        <v>0</v>
      </c>
    </row>
    <row r="39" spans="2:10" ht="21">
      <c r="B39" s="27"/>
      <c r="C39" s="10"/>
      <c r="D39" s="5"/>
      <c r="E39" s="6"/>
      <c r="F39" s="7"/>
      <c r="G39" s="8" t="s">
        <v>8</v>
      </c>
      <c r="H39" s="16">
        <f>SUM(H36:H38)</f>
        <v>0</v>
      </c>
      <c r="I39" s="9">
        <f>J39-H39</f>
        <v>0</v>
      </c>
      <c r="J39" s="16">
        <f>SUM(J36:J38)</f>
        <v>0</v>
      </c>
    </row>
    <row r="40" spans="2:10" ht="21">
      <c r="B40" s="34"/>
      <c r="C40" s="35"/>
      <c r="D40" s="36"/>
      <c r="E40" s="37"/>
      <c r="F40" s="38"/>
      <c r="G40" s="39" t="s">
        <v>34</v>
      </c>
      <c r="H40" s="40">
        <f>H39+H34+H27+H23+H15</f>
        <v>0</v>
      </c>
      <c r="I40" s="9">
        <f>J40-H40</f>
        <v>0</v>
      </c>
      <c r="J40" s="40">
        <f>J39+J34+J27+J23+J15</f>
        <v>0</v>
      </c>
    </row>
    <row r="41" spans="2:10" ht="18">
      <c r="D41" s="19"/>
      <c r="E41" s="26"/>
    </row>
  </sheetData>
  <mergeCells count="8">
    <mergeCell ref="I4:I5"/>
    <mergeCell ref="J4:J5"/>
    <mergeCell ref="B4:B5"/>
    <mergeCell ref="D4:D5"/>
    <mergeCell ref="E4:E5"/>
    <mergeCell ref="F4:F5"/>
    <mergeCell ref="G4:G5"/>
    <mergeCell ref="H4:H5"/>
  </mergeCells>
  <pageMargins left="0.7" right="0.7" top="0.78740157499999996" bottom="0.78740157499999996" header="0.3" footer="0.3"/>
  <pageSetup paperSize="9" scale="4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079506-c2de-43e9-97ff-6b5dff6bbf8f" xsi:nil="true"/>
    <lcf76f155ced4ddcb4097134ff3c332f xmlns="492dcca4-c9b5-49a4-8a16-fdc4b3ef78e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8" ma:contentTypeDescription="Vytvoří nový dokument" ma:contentTypeScope="" ma:versionID="4e101c188b83a44ad2d8c840c660f831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4a9eb1c4dd4670da459e6523f25a748e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ee3cbe7c-a8ee-4dc5-b010-e39b451997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b93befd-e567-4531-8c53-c5d7922e257b}" ma:internalName="TaxCatchAll" ma:showField="CatchAllData" ma:web="93079506-c2de-43e9-97ff-6b5dff6bbf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A966A4-1BEA-4FA3-979C-82BFD00C80F2}">
  <ds:schemaRefs>
    <ds:schemaRef ds:uri="http://schemas.microsoft.com/office/2006/metadata/properties"/>
    <ds:schemaRef ds:uri="http://schemas.microsoft.com/office/infopath/2007/PartnerControls"/>
    <ds:schemaRef ds:uri="93079506-c2de-43e9-97ff-6b5dff6bbf8f"/>
    <ds:schemaRef ds:uri="492dcca4-c9b5-49a4-8a16-fdc4b3ef78ed"/>
  </ds:schemaRefs>
</ds:datastoreItem>
</file>

<file path=customXml/itemProps2.xml><?xml version="1.0" encoding="utf-8"?>
<ds:datastoreItem xmlns:ds="http://schemas.openxmlformats.org/officeDocument/2006/customXml" ds:itemID="{526F6202-2920-4B13-BACB-D82FFE423A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1E03B-93C9-4B0A-90D4-DC92EE136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Klášter Osek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VUJO Czech - VUJO s.r.o</dc:creator>
  <cp:lastModifiedBy>Nikola Killingerová</cp:lastModifiedBy>
  <cp:lastPrinted>2024-03-27T09:45:13Z</cp:lastPrinted>
  <dcterms:created xsi:type="dcterms:W3CDTF">2016-03-23T15:44:51Z</dcterms:created>
  <dcterms:modified xsi:type="dcterms:W3CDTF">2025-01-13T12:43:00Z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  <property fmtid="{D5CDD505-2E9C-101B-9397-08002B2CF9AE}" pid="3" name="MediaServiceImageTags">
    <vt:lpwstr/>
  </property>
</Properties>
</file>